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espół Prawny\Sekcja Zamówień Publicznych\dokumentacja\ewaluacja\NMF 2017\"/>
    </mc:Choice>
  </mc:AlternateContent>
  <bookViews>
    <workbookView xWindow="0" yWindow="0" windowWidth="28800" windowHeight="12435"/>
  </bookViews>
  <sheets>
    <sheet name="Projekty NMF PL15" sheetId="2" r:id="rId1"/>
    <sheet name="Arkusz1" sheetId="3" r:id="rId2"/>
  </sheets>
  <externalReferences>
    <externalReference r:id="rId3"/>
  </externalReferences>
  <definedNames>
    <definedName name="days_of_month">[1]List!$C$2:$AG$2</definedName>
    <definedName name="eligible_period_years">[1]List!$C$4:$I$4</definedName>
    <definedName name="months_of_year">[1]List!$C$3:$N$3</definedName>
    <definedName name="_xlnm.Print_Area" localSheetId="0">'Projekty NMF PL15'!$A$1:$F$33</definedName>
  </definedNames>
  <calcPr calcId="152511"/>
</workbook>
</file>

<file path=xl/calcChain.xml><?xml version="1.0" encoding="utf-8"?>
<calcChain xmlns="http://schemas.openxmlformats.org/spreadsheetml/2006/main">
  <c r="F8" i="2" l="1"/>
  <c r="F35" i="2" l="1"/>
  <c r="E35" i="2"/>
</calcChain>
</file>

<file path=xl/sharedStrings.xml><?xml version="1.0" encoding="utf-8"?>
<sst xmlns="http://schemas.openxmlformats.org/spreadsheetml/2006/main" count="89" uniqueCount="83">
  <si>
    <r>
      <t xml:space="preserve"> Program PL 15 </t>
    </r>
    <r>
      <rPr>
        <b/>
        <i/>
        <sz val="12"/>
        <color theme="1"/>
        <rFont val="Czcionka tekstu podstawowego"/>
        <charset val="238"/>
      </rPr>
      <t>Współpraca w obszarze Schengen oraz walka z przestępczością transgraniczną i zorganizowaną, 
w tym przeciwdziałanie handlowi ludźmi oraz migracjom grup przestępczych</t>
    </r>
  </si>
  <si>
    <t>Lp.</t>
  </si>
  <si>
    <t>Nr projektu</t>
  </si>
  <si>
    <t>Tytuł projektu</t>
  </si>
  <si>
    <t>Wnioskodawca</t>
  </si>
  <si>
    <t>środki NMF</t>
  </si>
  <si>
    <t>1/NMF PL15/14</t>
  </si>
  <si>
    <t>Szkolenie kadr wymiaru sprawiedliwości i prokuratury w zakresie zwalczania i zapobiegania przestępczości transgranicznej i zorganizowanej</t>
  </si>
  <si>
    <t>Krajowa Szkoła Sądownictwa i Prokuratury</t>
  </si>
  <si>
    <t>2/NMF PL15/14</t>
  </si>
  <si>
    <t>Zwiększenie zdolności policji w zapobieganiu i zwalczaniu przestępczości transganicznej i zorganizowanej, w tym handlu ludźmi i migracji grup przestępczych poprzez stworzenie platformy edukacyjnej z wykorzystaniem e-learningu i nauki zdalnej</t>
  </si>
  <si>
    <t>KSP</t>
  </si>
  <si>
    <t>3/NMF PL15/14</t>
  </si>
  <si>
    <t>The power of synergy. Współpraca SG, CBŚ oraz ABW w zakresie zwalczania przestępczości transgranicznej i zorganizowanej</t>
  </si>
  <si>
    <t>KGSG</t>
  </si>
  <si>
    <t>5/NMF PL15/14</t>
  </si>
  <si>
    <t>DRAKKAR-polsko-norweski kurs na bezpieczeństwo strefy Scengen</t>
  </si>
  <si>
    <t>KWP Radom</t>
  </si>
  <si>
    <t>6/NMF PL 15/14</t>
  </si>
  <si>
    <r>
      <t>Zwiększenie bezpieczeństwa i zdolności operacyjnych Służby Celnej w walce z przestępczością transgraniczną i zorganizowanymi grupami przestępczymi</t>
    </r>
    <r>
      <rPr>
        <sz val="11"/>
        <color theme="1"/>
        <rFont val="Calibri"/>
        <family val="2"/>
        <charset val="238"/>
      </rPr>
      <t xml:space="preserve"> </t>
    </r>
  </si>
  <si>
    <t>Departament Służby Celnej MF</t>
  </si>
  <si>
    <t>7/NMF PL15/14</t>
  </si>
  <si>
    <t xml:space="preserve">Bezpieczeństwo w strefie Schengen - zwiększenie skuteczności działań funkcjonariuszy celnych z regionów Mazowsza i Pomorza Zachodniego w walce z przestępczością zorganizowaną </t>
  </si>
  <si>
    <t>Izba Celna - Warszawa</t>
  </si>
  <si>
    <t>9/NMF PL15/14</t>
  </si>
  <si>
    <t>Współpraca międzynarodowa oraz wyspecjalizowane umiejętności kluczem do zwalczania przestępczości transgranicznej i zorganizowanej (TRAPEZ)</t>
  </si>
  <si>
    <t xml:space="preserve">Centralny Instytut Analiz Polityczno-Prawnych </t>
  </si>
  <si>
    <t>10/NMF PL15/14</t>
  </si>
  <si>
    <t>Nowe wyzwania dla użytkowników SIS związane z wdrożeniem SISII</t>
  </si>
  <si>
    <t>KGP</t>
  </si>
  <si>
    <t>11/NMF PL15/14</t>
  </si>
  <si>
    <t>Bezpieczna szkoła w strefie Schengen</t>
  </si>
  <si>
    <t>Gmina Lublin</t>
  </si>
  <si>
    <t>12/NMF PL15/14</t>
  </si>
  <si>
    <t>Wzmocnienie pionów operacyjno-rozpoznawczych i dochodzeniowo-śledczych SG jako element walki ze zorganizowaną przestępczością transgraniczną</t>
  </si>
  <si>
    <t>WMOSG</t>
  </si>
  <si>
    <t>15/NMF PL15/14</t>
  </si>
  <si>
    <t>Bezpieczna Europa bez granic</t>
  </si>
  <si>
    <t>KWP Łódź</t>
  </si>
  <si>
    <t>16/NMF PL15/14</t>
  </si>
  <si>
    <t>Wzmocnienie potencjału SG w zakresie zwalczania przestępczości zorganizowanej, w tym handlu ludźmi</t>
  </si>
  <si>
    <t>COSSG Koszalin</t>
  </si>
  <si>
    <t>18/NMF PL15/14</t>
  </si>
  <si>
    <t>Bezpieczna Europa - walka z przestępczością zorganizowaną na wschodniej granicy UE</t>
  </si>
  <si>
    <t>KWP Lublin</t>
  </si>
  <si>
    <t>20/NMF PL-15/14</t>
  </si>
  <si>
    <t>Sieć organizacji przeciwko handlowi ludźmi</t>
  </si>
  <si>
    <t>Fundacja La Strada</t>
  </si>
  <si>
    <t>22/NMF PL15/14</t>
  </si>
  <si>
    <t>Współpraca  i kompetencja kluczem do skutecznej walki z handlem ludźmi</t>
  </si>
  <si>
    <t>IOM</t>
  </si>
  <si>
    <t>Wzmocnienie kompetencji i kwalifikacji służb publicznych w obszarze migracji i azylu ze szczególnym uwzględnieniem przeciwdziałania nielegalnej migracji</t>
  </si>
  <si>
    <t>Komenda Główna Straży Granicznej</t>
  </si>
  <si>
    <t>27/NMF PL 15/14</t>
  </si>
  <si>
    <t>Poszukiwanie osób ukrywających się przed wymiarem sprawiedliwości - międzynarodowa wymiana doświadczeń</t>
  </si>
  <si>
    <t>Komenda Główna Policji</t>
  </si>
  <si>
    <t>28/NMF PL15/14</t>
  </si>
  <si>
    <t xml:space="preserve">Praktyczne aspekty obserwacji elektronicznej, osobowej i realizacji podczas obserwacji krajowej i transgranicznej oraz zastosowanie nowoczesnych urządzeń wspomagania tych działań </t>
  </si>
  <si>
    <t>40/NMF PL15/14</t>
  </si>
  <si>
    <t>Lubuski alians służb mundurowych i cywilnych wobec handlu ludźmi i przestępczości transgranicznej</t>
  </si>
  <si>
    <t xml:space="preserve">Lubuski Urząd Wojewódzki </t>
  </si>
  <si>
    <t>45/NMF PL 15/14</t>
  </si>
  <si>
    <t>Profesjonalne kadry filarem bezpiecznej Europy</t>
  </si>
  <si>
    <t>Komenda Wojewódzka Policji w  Łodzi</t>
  </si>
  <si>
    <t>26/NMF PL15/14</t>
  </si>
  <si>
    <t>31/NMF PL15/14</t>
  </si>
  <si>
    <t>34/NMF PL15/14</t>
  </si>
  <si>
    <t>41/NMF PL15/14</t>
  </si>
  <si>
    <t xml:space="preserve">Szkolenie służb państwowych na rzecz ochrony dorobku Schengen w zakresie weryfikacji zabezpieczeń dokumentów tożsamości, podróży, kart pobytu oraz dokumentów w obrocie gospodarczym UE, z użyciem nowych technologii  </t>
  </si>
  <si>
    <t>Bezpieczeństwo (bez) granic</t>
  </si>
  <si>
    <t>Bezpieczeństwo gospodarcze strefy Schengen – walka z korupcją, doskonalenie wiedzy i działań Policji na Mazowszu</t>
  </si>
  <si>
    <t xml:space="preserve">Cel I
 Zwiększenie zdolności służb w zapobieganiu i zwalaczaniu przestępczości transgranicznej i zorganizowanej, w tym handlu ludźmi  i migracji grup przestępczych </t>
  </si>
  <si>
    <t>Cel II 
Rozwój i doskonalenie struktur, systemów i wyposażenia technicznego w celu poprawy wdrażania dorobku Schengen</t>
  </si>
  <si>
    <t>Cel III 
Wzmocniona współpraca między władzami a właściwymi podmiotami zainteresowanymi, w tym organizacjami pozarządowymi, przy udzielaniu  pomocy ofiarom handlu ludźmi</t>
  </si>
  <si>
    <t>Decyzja 1/NMF/2014
projekt predefiniowany</t>
  </si>
  <si>
    <t xml:space="preserve">Poprawa zdolności Polski do walki z handlem ludźmi </t>
  </si>
  <si>
    <t>Departament Analiz i Polityki Migracyjnej
MSWiA</t>
  </si>
  <si>
    <t>Decyzja 2/NMF/2014
projekt predefiniowany</t>
  </si>
  <si>
    <t>Poprawa krajowych struktur współpracy w zakresie przeciwdziałania handlowi ludźmi</t>
  </si>
  <si>
    <t>Fundusz Współpracy Dwustronnej</t>
  </si>
  <si>
    <t>FWD_1</t>
  </si>
  <si>
    <t xml:space="preserve">Polski Doradca Policyjny - oddelegowanie </t>
  </si>
  <si>
    <t>Budżet z umowy/aneksu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</si>
</sst>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og.gov.pl/Documents%20and%20Settings/dtas/Local%20Settings/Temporary%20Internet%20Files/OLK192/Interim%20Financial%20Report_Part%20A%20extend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im Financial Report"/>
      <sheetName val="List"/>
      <sheetName val="Verification"/>
      <sheetName val="Definitions"/>
    </sheetNames>
    <sheetDataSet>
      <sheetData sheetId="0"/>
      <sheetData sheetId="1">
        <row r="2">
          <cell r="C2" t="str">
            <v>01</v>
          </cell>
          <cell r="D2" t="str">
            <v>02</v>
          </cell>
          <cell r="E2" t="str">
            <v>03</v>
          </cell>
          <cell r="F2" t="str">
            <v>04</v>
          </cell>
          <cell r="G2" t="str">
            <v>05</v>
          </cell>
          <cell r="H2" t="str">
            <v>06</v>
          </cell>
          <cell r="I2" t="str">
            <v>07</v>
          </cell>
          <cell r="J2" t="str">
            <v>08</v>
          </cell>
          <cell r="K2" t="str">
            <v>09</v>
          </cell>
          <cell r="L2" t="str">
            <v>10</v>
          </cell>
          <cell r="M2" t="str">
            <v>11</v>
          </cell>
          <cell r="N2" t="str">
            <v>12</v>
          </cell>
          <cell r="O2" t="str">
            <v>13</v>
          </cell>
          <cell r="P2" t="str">
            <v>14</v>
          </cell>
          <cell r="Q2" t="str">
            <v>15</v>
          </cell>
          <cell r="R2" t="str">
            <v>16</v>
          </cell>
          <cell r="S2" t="str">
            <v>17</v>
          </cell>
          <cell r="T2" t="str">
            <v>18</v>
          </cell>
          <cell r="U2" t="str">
            <v>19</v>
          </cell>
          <cell r="V2" t="str">
            <v>20</v>
          </cell>
          <cell r="W2" t="str">
            <v>21</v>
          </cell>
          <cell r="X2" t="str">
            <v>22</v>
          </cell>
          <cell r="Y2" t="str">
            <v>23</v>
          </cell>
          <cell r="Z2" t="str">
            <v>24</v>
          </cell>
          <cell r="AA2" t="str">
            <v>25</v>
          </cell>
          <cell r="AB2" t="str">
            <v>26</v>
          </cell>
          <cell r="AC2" t="str">
            <v>27</v>
          </cell>
          <cell r="AD2" t="str">
            <v>28</v>
          </cell>
          <cell r="AE2" t="str">
            <v>29</v>
          </cell>
          <cell r="AF2" t="str">
            <v>30</v>
          </cell>
          <cell r="AG2" t="str">
            <v>31</v>
          </cell>
        </row>
        <row r="3">
          <cell r="C3" t="str">
            <v>Jan</v>
          </cell>
          <cell r="D3" t="str">
            <v>Feb</v>
          </cell>
          <cell r="E3" t="str">
            <v>Mar</v>
          </cell>
          <cell r="F3" t="str">
            <v>Apr</v>
          </cell>
          <cell r="G3" t="str">
            <v>May</v>
          </cell>
          <cell r="H3" t="str">
            <v>Jun</v>
          </cell>
          <cell r="I3" t="str">
            <v>Jul</v>
          </cell>
          <cell r="J3" t="str">
            <v>Aug</v>
          </cell>
          <cell r="K3" t="str">
            <v>Sep</v>
          </cell>
          <cell r="L3" t="str">
            <v>Oct</v>
          </cell>
          <cell r="M3" t="str">
            <v>Nov</v>
          </cell>
          <cell r="N3" t="str">
            <v>Dec</v>
          </cell>
        </row>
        <row r="4">
          <cell r="C4" t="str">
            <v>06</v>
          </cell>
          <cell r="D4" t="str">
            <v>07</v>
          </cell>
          <cell r="E4" t="str">
            <v>08</v>
          </cell>
          <cell r="F4" t="str">
            <v>09</v>
          </cell>
          <cell r="G4" t="str">
            <v>10</v>
          </cell>
          <cell r="H4" t="str">
            <v>11</v>
          </cell>
          <cell r="I4" t="str">
            <v>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zoomScaleSheetLayoutView="80" workbookViewId="0">
      <selection activeCell="A32" sqref="A32:F32"/>
    </sheetView>
  </sheetViews>
  <sheetFormatPr defaultRowHeight="14.25"/>
  <cols>
    <col min="1" max="1" width="3.375" style="8" customWidth="1"/>
    <col min="2" max="2" width="21.25" style="9" customWidth="1"/>
    <col min="3" max="3" width="41.125" style="1" customWidth="1"/>
    <col min="4" max="4" width="24.5" style="10" customWidth="1"/>
    <col min="5" max="5" width="15.625" style="1" customWidth="1"/>
    <col min="6" max="6" width="16.125" style="1" customWidth="1"/>
    <col min="7" max="16384" width="9" style="1"/>
  </cols>
  <sheetData>
    <row r="1" spans="1:6" ht="57.75" customHeight="1" thickBot="1">
      <c r="A1" s="28" t="s">
        <v>0</v>
      </c>
      <c r="B1" s="29"/>
      <c r="C1" s="29"/>
      <c r="D1" s="29"/>
      <c r="E1" s="30"/>
      <c r="F1" s="31"/>
    </row>
    <row r="2" spans="1:6" ht="34.5" customHeight="1" thickBot="1">
      <c r="A2" s="32" t="s">
        <v>1</v>
      </c>
      <c r="B2" s="33" t="s">
        <v>2</v>
      </c>
      <c r="C2" s="33" t="s">
        <v>3</v>
      </c>
      <c r="D2" s="33" t="s">
        <v>4</v>
      </c>
      <c r="E2" s="35" t="s">
        <v>82</v>
      </c>
      <c r="F2" s="36"/>
    </row>
    <row r="3" spans="1:6" s="6" customFormat="1" ht="32.25" customHeight="1">
      <c r="A3" s="32"/>
      <c r="B3" s="33"/>
      <c r="C3" s="33"/>
      <c r="D3" s="33"/>
      <c r="E3" s="14">
        <v>1</v>
      </c>
      <c r="F3" s="13" t="s">
        <v>5</v>
      </c>
    </row>
    <row r="4" spans="1:6" s="6" customFormat="1" ht="59.25" customHeight="1">
      <c r="A4" s="39" t="s">
        <v>71</v>
      </c>
      <c r="B4" s="40"/>
      <c r="C4" s="40"/>
      <c r="D4" s="40"/>
      <c r="E4" s="40"/>
      <c r="F4" s="41"/>
    </row>
    <row r="5" spans="1:6" s="7" customFormat="1" ht="90.75" customHeight="1">
      <c r="A5" s="17">
        <v>1</v>
      </c>
      <c r="B5" s="2" t="s">
        <v>6</v>
      </c>
      <c r="C5" s="3" t="s">
        <v>7</v>
      </c>
      <c r="D5" s="4" t="s">
        <v>8</v>
      </c>
      <c r="E5" s="5">
        <v>2730000</v>
      </c>
      <c r="F5" s="18">
        <v>2320500</v>
      </c>
    </row>
    <row r="6" spans="1:6" s="7" customFormat="1" ht="78.75" customHeight="1">
      <c r="A6" s="17">
        <v>2</v>
      </c>
      <c r="B6" s="2" t="s">
        <v>9</v>
      </c>
      <c r="C6" s="3" t="s">
        <v>10</v>
      </c>
      <c r="D6" s="4" t="s">
        <v>11</v>
      </c>
      <c r="E6" s="5">
        <v>1184000</v>
      </c>
      <c r="F6" s="18">
        <v>1006400</v>
      </c>
    </row>
    <row r="7" spans="1:6" s="7" customFormat="1" ht="82.5" customHeight="1">
      <c r="A7" s="17">
        <v>3</v>
      </c>
      <c r="B7" s="2" t="s">
        <v>12</v>
      </c>
      <c r="C7" s="3" t="s">
        <v>13</v>
      </c>
      <c r="D7" s="4" t="s">
        <v>14</v>
      </c>
      <c r="E7" s="5">
        <v>1730000</v>
      </c>
      <c r="F7" s="18">
        <v>1470500</v>
      </c>
    </row>
    <row r="8" spans="1:6" s="7" customFormat="1" ht="66.75" customHeight="1">
      <c r="A8" s="17">
        <v>4</v>
      </c>
      <c r="B8" s="2" t="s">
        <v>15</v>
      </c>
      <c r="C8" s="3" t="s">
        <v>16</v>
      </c>
      <c r="D8" s="4" t="s">
        <v>17</v>
      </c>
      <c r="E8" s="5">
        <v>1581000</v>
      </c>
      <c r="F8" s="19">
        <f>E8*85%</f>
        <v>1343850</v>
      </c>
    </row>
    <row r="9" spans="1:6" s="7" customFormat="1" ht="74.25" customHeight="1">
      <c r="A9" s="17">
        <v>5</v>
      </c>
      <c r="B9" s="2" t="s">
        <v>18</v>
      </c>
      <c r="C9" s="3" t="s">
        <v>19</v>
      </c>
      <c r="D9" s="4" t="s">
        <v>20</v>
      </c>
      <c r="E9" s="5">
        <v>2451000</v>
      </c>
      <c r="F9" s="20">
        <v>2083350</v>
      </c>
    </row>
    <row r="10" spans="1:6" s="7" customFormat="1" ht="90.75" customHeight="1">
      <c r="A10" s="17">
        <v>6</v>
      </c>
      <c r="B10" s="2" t="s">
        <v>21</v>
      </c>
      <c r="C10" s="3" t="s">
        <v>22</v>
      </c>
      <c r="D10" s="4" t="s">
        <v>23</v>
      </c>
      <c r="E10" s="5">
        <v>3129000</v>
      </c>
      <c r="F10" s="21">
        <v>2659650</v>
      </c>
    </row>
    <row r="11" spans="1:6" s="7" customFormat="1" ht="78" customHeight="1">
      <c r="A11" s="17">
        <v>7</v>
      </c>
      <c r="B11" s="2" t="s">
        <v>24</v>
      </c>
      <c r="C11" s="3" t="s">
        <v>25</v>
      </c>
      <c r="D11" s="4" t="s">
        <v>26</v>
      </c>
      <c r="E11" s="5">
        <v>1364312</v>
      </c>
      <c r="F11" s="19">
        <v>1159665.2</v>
      </c>
    </row>
    <row r="12" spans="1:6" s="7" customFormat="1" ht="111.75" customHeight="1">
      <c r="A12" s="17">
        <v>8</v>
      </c>
      <c r="B12" s="2" t="s">
        <v>27</v>
      </c>
      <c r="C12" s="3" t="s">
        <v>28</v>
      </c>
      <c r="D12" s="4" t="s">
        <v>29</v>
      </c>
      <c r="E12" s="5">
        <v>4906805</v>
      </c>
      <c r="F12" s="18">
        <v>4170784</v>
      </c>
    </row>
    <row r="13" spans="1:6" s="7" customFormat="1" ht="66.75" customHeight="1">
      <c r="A13" s="17">
        <v>9</v>
      </c>
      <c r="B13" s="2" t="s">
        <v>30</v>
      </c>
      <c r="C13" s="3" t="s">
        <v>31</v>
      </c>
      <c r="D13" s="4" t="s">
        <v>32</v>
      </c>
      <c r="E13" s="5">
        <v>1818000</v>
      </c>
      <c r="F13" s="18">
        <v>1545300</v>
      </c>
    </row>
    <row r="14" spans="1:6" s="7" customFormat="1" ht="81.75" customHeight="1">
      <c r="A14" s="17">
        <v>10</v>
      </c>
      <c r="B14" s="2" t="s">
        <v>33</v>
      </c>
      <c r="C14" s="3" t="s">
        <v>34</v>
      </c>
      <c r="D14" s="4" t="s">
        <v>35</v>
      </c>
      <c r="E14" s="5">
        <v>1101000</v>
      </c>
      <c r="F14" s="18">
        <v>935850</v>
      </c>
    </row>
    <row r="15" spans="1:6" s="7" customFormat="1" ht="81.75" customHeight="1">
      <c r="A15" s="17">
        <v>11</v>
      </c>
      <c r="B15" s="2" t="s">
        <v>39</v>
      </c>
      <c r="C15" s="3" t="s">
        <v>40</v>
      </c>
      <c r="D15" s="4" t="s">
        <v>41</v>
      </c>
      <c r="E15" s="5">
        <v>1080000</v>
      </c>
      <c r="F15" s="18">
        <v>918000</v>
      </c>
    </row>
    <row r="16" spans="1:6" s="7" customFormat="1" ht="81.75" customHeight="1">
      <c r="A16" s="17">
        <v>12</v>
      </c>
      <c r="B16" s="2" t="s">
        <v>42</v>
      </c>
      <c r="C16" s="3" t="s">
        <v>43</v>
      </c>
      <c r="D16" s="4" t="s">
        <v>44</v>
      </c>
      <c r="E16" s="5">
        <v>2275217</v>
      </c>
      <c r="F16" s="18">
        <v>1933934</v>
      </c>
    </row>
    <row r="17" spans="1:6" s="7" customFormat="1" ht="87.75" customHeight="1">
      <c r="A17" s="17">
        <v>13</v>
      </c>
      <c r="B17" s="2" t="s">
        <v>48</v>
      </c>
      <c r="C17" s="3" t="s">
        <v>49</v>
      </c>
      <c r="D17" s="4" t="s">
        <v>50</v>
      </c>
      <c r="E17" s="5">
        <v>1428450</v>
      </c>
      <c r="F17" s="18">
        <v>1214183</v>
      </c>
    </row>
    <row r="18" spans="1:6" s="7" customFormat="1" ht="63" customHeight="1">
      <c r="A18" s="17">
        <v>14</v>
      </c>
      <c r="B18" s="2" t="s">
        <v>53</v>
      </c>
      <c r="C18" s="3" t="s">
        <v>54</v>
      </c>
      <c r="D18" s="4" t="s">
        <v>55</v>
      </c>
      <c r="E18" s="5">
        <v>1206520</v>
      </c>
      <c r="F18" s="18">
        <v>1025542</v>
      </c>
    </row>
    <row r="19" spans="1:6" s="7" customFormat="1" ht="63" customHeight="1">
      <c r="A19" s="17">
        <v>15</v>
      </c>
      <c r="B19" s="2" t="s">
        <v>56</v>
      </c>
      <c r="C19" s="3" t="s">
        <v>57</v>
      </c>
      <c r="D19" s="4" t="s">
        <v>55</v>
      </c>
      <c r="E19" s="5">
        <v>2065000</v>
      </c>
      <c r="F19" s="18">
        <v>1755250</v>
      </c>
    </row>
    <row r="20" spans="1:6" s="7" customFormat="1" ht="63" customHeight="1">
      <c r="A20" s="17">
        <v>16</v>
      </c>
      <c r="B20" s="2" t="s">
        <v>65</v>
      </c>
      <c r="C20" s="3" t="s">
        <v>68</v>
      </c>
      <c r="D20" s="4" t="s">
        <v>11</v>
      </c>
      <c r="E20" s="5">
        <v>898106</v>
      </c>
      <c r="F20" s="18">
        <v>763390</v>
      </c>
    </row>
    <row r="21" spans="1:6" s="7" customFormat="1" ht="56.25" customHeight="1">
      <c r="A21" s="17">
        <v>17</v>
      </c>
      <c r="B21" s="2" t="s">
        <v>66</v>
      </c>
      <c r="C21" s="3" t="s">
        <v>69</v>
      </c>
      <c r="D21" s="4" t="s">
        <v>26</v>
      </c>
      <c r="E21" s="5">
        <v>1955047</v>
      </c>
      <c r="F21" s="18">
        <v>1661789</v>
      </c>
    </row>
    <row r="22" spans="1:6" s="7" customFormat="1" ht="63.75" customHeight="1">
      <c r="A22" s="17">
        <v>18</v>
      </c>
      <c r="B22" s="11" t="s">
        <v>58</v>
      </c>
      <c r="C22" s="3" t="s">
        <v>59</v>
      </c>
      <c r="D22" s="4" t="s">
        <v>60</v>
      </c>
      <c r="E22" s="5">
        <v>1430000</v>
      </c>
      <c r="F22" s="20">
        <v>1215500</v>
      </c>
    </row>
    <row r="23" spans="1:6" s="7" customFormat="1" ht="54" customHeight="1">
      <c r="A23" s="17">
        <v>19</v>
      </c>
      <c r="B23" s="2" t="s">
        <v>67</v>
      </c>
      <c r="C23" s="3" t="s">
        <v>70</v>
      </c>
      <c r="D23" s="4" t="s">
        <v>17</v>
      </c>
      <c r="E23" s="5">
        <v>1243000</v>
      </c>
      <c r="F23" s="18">
        <v>1056550</v>
      </c>
    </row>
    <row r="24" spans="1:6" s="7" customFormat="1" ht="66.75" customHeight="1">
      <c r="A24" s="42" t="s">
        <v>72</v>
      </c>
      <c r="B24" s="43"/>
      <c r="C24" s="43"/>
      <c r="D24" s="43"/>
      <c r="E24" s="43"/>
      <c r="F24" s="44"/>
    </row>
    <row r="25" spans="1:6" s="7" customFormat="1" ht="63" customHeight="1">
      <c r="A25" s="17">
        <v>20</v>
      </c>
      <c r="B25" s="2" t="s">
        <v>36</v>
      </c>
      <c r="C25" s="3" t="s">
        <v>37</v>
      </c>
      <c r="D25" s="4" t="s">
        <v>38</v>
      </c>
      <c r="E25" s="5">
        <v>1288930</v>
      </c>
      <c r="F25" s="18">
        <v>1095590</v>
      </c>
    </row>
    <row r="26" spans="1:6" s="7" customFormat="1" ht="63" customHeight="1">
      <c r="A26" s="17">
        <v>21</v>
      </c>
      <c r="B26" s="2" t="s">
        <v>64</v>
      </c>
      <c r="C26" s="3" t="s">
        <v>51</v>
      </c>
      <c r="D26" s="4" t="s">
        <v>52</v>
      </c>
      <c r="E26" s="5">
        <v>1911000</v>
      </c>
      <c r="F26" s="20">
        <v>1624350</v>
      </c>
    </row>
    <row r="27" spans="1:6" s="7" customFormat="1" ht="63" customHeight="1">
      <c r="A27" s="17">
        <v>22</v>
      </c>
      <c r="B27" s="2" t="s">
        <v>61</v>
      </c>
      <c r="C27" s="3" t="s">
        <v>62</v>
      </c>
      <c r="D27" s="4" t="s">
        <v>63</v>
      </c>
      <c r="E27" s="5">
        <v>946022</v>
      </c>
      <c r="F27" s="19">
        <v>804118.7</v>
      </c>
    </row>
    <row r="28" spans="1:6" s="7" customFormat="1" ht="57.75" customHeight="1">
      <c r="A28" s="45" t="s">
        <v>73</v>
      </c>
      <c r="B28" s="46"/>
      <c r="C28" s="46"/>
      <c r="D28" s="46"/>
      <c r="E28" s="46"/>
      <c r="F28" s="47"/>
    </row>
    <row r="29" spans="1:6" s="7" customFormat="1" ht="57.75" customHeight="1">
      <c r="A29" s="17">
        <v>23</v>
      </c>
      <c r="B29" s="11" t="s">
        <v>45</v>
      </c>
      <c r="C29" s="3" t="s">
        <v>46</v>
      </c>
      <c r="D29" s="4" t="s">
        <v>47</v>
      </c>
      <c r="E29" s="5">
        <v>1179750</v>
      </c>
      <c r="F29" s="20">
        <v>1002788</v>
      </c>
    </row>
    <row r="30" spans="1:6" s="7" customFormat="1" ht="57.75" customHeight="1">
      <c r="A30" s="17">
        <v>24</v>
      </c>
      <c r="B30" s="11" t="s">
        <v>74</v>
      </c>
      <c r="C30" s="3" t="s">
        <v>75</v>
      </c>
      <c r="D30" s="4" t="s">
        <v>76</v>
      </c>
      <c r="E30" s="5">
        <v>1022778.78</v>
      </c>
      <c r="F30" s="20">
        <v>868851.96</v>
      </c>
    </row>
    <row r="31" spans="1:6" s="7" customFormat="1" ht="57.75" customHeight="1">
      <c r="A31" s="17">
        <v>25</v>
      </c>
      <c r="B31" s="11" t="s">
        <v>77</v>
      </c>
      <c r="C31" s="3" t="s">
        <v>78</v>
      </c>
      <c r="D31" s="4" t="s">
        <v>76</v>
      </c>
      <c r="E31" s="5">
        <v>907154.97</v>
      </c>
      <c r="F31" s="20">
        <v>771081.36</v>
      </c>
    </row>
    <row r="32" spans="1:6" s="7" customFormat="1" ht="45" customHeight="1">
      <c r="A32" s="48" t="s">
        <v>79</v>
      </c>
      <c r="B32" s="49"/>
      <c r="C32" s="49"/>
      <c r="D32" s="49"/>
      <c r="E32" s="49"/>
      <c r="F32" s="50"/>
    </row>
    <row r="33" spans="1:6" s="7" customFormat="1" ht="39.75" customHeight="1" thickBot="1">
      <c r="A33" s="22">
        <v>26</v>
      </c>
      <c r="B33" s="23" t="s">
        <v>80</v>
      </c>
      <c r="C33" s="24" t="s">
        <v>81</v>
      </c>
      <c r="D33" s="25" t="s">
        <v>29</v>
      </c>
      <c r="E33" s="26">
        <v>484200</v>
      </c>
      <c r="F33" s="27">
        <v>411570</v>
      </c>
    </row>
    <row r="34" spans="1:6" ht="15" thickBot="1"/>
    <row r="35" spans="1:6" ht="15.75" thickBot="1">
      <c r="C35" s="37"/>
      <c r="D35" s="37"/>
      <c r="E35" s="15">
        <f>SUM(E5:E23,E25:E27,E29:E31,E33)</f>
        <v>43316292.75</v>
      </c>
      <c r="F35" s="16">
        <f>SUM(F5:F23,F25:F27,F29:F31,F33)</f>
        <v>36818337.219999999</v>
      </c>
    </row>
    <row r="36" spans="1:6" ht="26.25" customHeight="1">
      <c r="B36" s="38"/>
      <c r="C36" s="38"/>
    </row>
    <row r="38" spans="1:6" ht="14.25" customHeight="1">
      <c r="B38" s="34"/>
      <c r="C38" s="34"/>
      <c r="D38" s="34"/>
      <c r="E38" s="12"/>
    </row>
    <row r="39" spans="1:6" ht="7.5" customHeight="1">
      <c r="B39" s="34"/>
      <c r="C39" s="34"/>
      <c r="D39" s="34"/>
    </row>
    <row r="40" spans="1:6" ht="14.25" hidden="1" customHeight="1">
      <c r="B40" s="34"/>
      <c r="C40" s="34"/>
      <c r="D40" s="34"/>
    </row>
    <row r="41" spans="1:6" ht="14.25" hidden="1" customHeight="1">
      <c r="A41" s="1"/>
      <c r="B41" s="34"/>
      <c r="C41" s="34"/>
      <c r="D41" s="34"/>
    </row>
  </sheetData>
  <mergeCells count="13">
    <mergeCell ref="B38:D41"/>
    <mergeCell ref="E2:F2"/>
    <mergeCell ref="C35:D35"/>
    <mergeCell ref="B36:C36"/>
    <mergeCell ref="A4:F4"/>
    <mergeCell ref="A24:F24"/>
    <mergeCell ref="A28:F28"/>
    <mergeCell ref="A32:F32"/>
    <mergeCell ref="A1:F1"/>
    <mergeCell ref="A2:A3"/>
    <mergeCell ref="B2:B3"/>
    <mergeCell ref="C2:C3"/>
    <mergeCell ref="D2:D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Projekty NMF PL15</vt:lpstr>
      <vt:lpstr>Arkusz1</vt:lpstr>
      <vt:lpstr>'Projekty NMF PL15'!Obszar_wydruku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kchrzanowska</dc:creator>
  <cp:lastModifiedBy>aczagowiec</cp:lastModifiedBy>
  <dcterms:created xsi:type="dcterms:W3CDTF">2015-05-05T11:50:31Z</dcterms:created>
  <dcterms:modified xsi:type="dcterms:W3CDTF">2017-06-06T11:19:48Z</dcterms:modified>
</cp:coreProperties>
</file>